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4.51.140\costos 2023\COSTOS 2025\INFORMES MENSUALES\"/>
    </mc:Choice>
  </mc:AlternateContent>
  <bookViews>
    <workbookView xWindow="0" yWindow="0" windowWidth="24000" windowHeight="9600"/>
  </bookViews>
  <sheets>
    <sheet name="RENTABILIDAD POR UNIDAD DE NE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9" i="1" l="1"/>
  <c r="C69" i="1"/>
  <c r="E68" i="1"/>
  <c r="F68" i="1" s="1"/>
  <c r="E67" i="1"/>
  <c r="F67" i="1" s="1"/>
  <c r="E66" i="1"/>
  <c r="F66" i="1" s="1"/>
  <c r="E65" i="1"/>
  <c r="F65" i="1" s="1"/>
  <c r="E64" i="1"/>
  <c r="F64" i="1" s="1"/>
  <c r="E63" i="1"/>
  <c r="F63" i="1" s="1"/>
  <c r="E62" i="1"/>
  <c r="F62" i="1" s="1"/>
  <c r="E61" i="1"/>
  <c r="F61" i="1" s="1"/>
  <c r="E60" i="1"/>
  <c r="F60" i="1" s="1"/>
  <c r="E59" i="1"/>
  <c r="F59" i="1" s="1"/>
  <c r="D52" i="1"/>
  <c r="E51" i="1"/>
  <c r="F51" i="1" s="1"/>
  <c r="E50" i="1"/>
  <c r="F50" i="1" s="1"/>
  <c r="E49" i="1"/>
  <c r="F49" i="1" s="1"/>
  <c r="E48" i="1"/>
  <c r="F48" i="1" s="1"/>
  <c r="E47" i="1"/>
  <c r="F47" i="1" s="1"/>
  <c r="E46" i="1"/>
  <c r="F46" i="1" s="1"/>
  <c r="E45" i="1"/>
  <c r="F45" i="1" s="1"/>
  <c r="E44" i="1"/>
  <c r="F44" i="1" s="1"/>
  <c r="E43" i="1"/>
  <c r="F43" i="1" s="1"/>
  <c r="C52" i="1"/>
  <c r="E42" i="1"/>
  <c r="F42" i="1" s="1"/>
  <c r="D34" i="1"/>
  <c r="C34" i="1"/>
  <c r="E33" i="1"/>
  <c r="F33" i="1" s="1"/>
  <c r="E32" i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D16" i="1"/>
  <c r="C16" i="1"/>
  <c r="E15" i="1"/>
  <c r="F15" i="1" s="1"/>
  <c r="E14" i="1"/>
  <c r="E13" i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E69" i="1" l="1"/>
  <c r="F69" i="1" s="1"/>
  <c r="E52" i="1"/>
  <c r="F52" i="1" s="1"/>
  <c r="E16" i="1"/>
  <c r="F16" i="1" s="1"/>
  <c r="E34" i="1"/>
  <c r="F34" i="1" s="1"/>
</calcChain>
</file>

<file path=xl/sharedStrings.xml><?xml version="1.0" encoding="utf-8"?>
<sst xmlns="http://schemas.openxmlformats.org/spreadsheetml/2006/main" count="94" uniqueCount="36">
  <si>
    <t xml:space="preserve">UNIDADES NEGOCIOS FINALES </t>
  </si>
  <si>
    <t xml:space="preserve"> SUBRED NORTE ISS  E.S.E  </t>
  </si>
  <si>
    <t xml:space="preserve">FACTURACIÓN </t>
  </si>
  <si>
    <t xml:space="preserve">COSTO Y GASTOS </t>
  </si>
  <si>
    <t>RESULTADO</t>
  </si>
  <si>
    <t>% MARGEN BRUTO</t>
  </si>
  <si>
    <t xml:space="preserve"> CONSULTA EXTERNAY PROCEDIMIENTOS SUBESPECIALIDADES </t>
  </si>
  <si>
    <t xml:space="preserve"> URGENCIAS </t>
  </si>
  <si>
    <t xml:space="preserve"> CIRUGÍA </t>
  </si>
  <si>
    <t xml:space="preserve"> PROCEDIMIENTOS Y ATENCIÓN GINECOBSTÉTRICA </t>
  </si>
  <si>
    <t xml:space="preserve"> ODONTOLOGÍA </t>
  </si>
  <si>
    <t xml:space="preserve"> HOSPITALIZACIÓN </t>
  </si>
  <si>
    <t xml:space="preserve"> UNIDADES ESPECIALES </t>
  </si>
  <si>
    <t xml:space="preserve"> PLAN DE INTERVENCIONES COLECTIVAS (PIC) </t>
  </si>
  <si>
    <t xml:space="preserve"> PROYECTO LOCALIDADES </t>
  </si>
  <si>
    <t xml:space="preserve"> INTERMEDIOS EN FINALES </t>
  </si>
  <si>
    <t xml:space="preserve"> TOTAL FINALES </t>
  </si>
  <si>
    <t>AÑO 2021</t>
  </si>
  <si>
    <t>DESCRIPICION</t>
  </si>
  <si>
    <t>AÑO 2022</t>
  </si>
  <si>
    <t>URGENCIAS</t>
  </si>
  <si>
    <t>CIRUGIA</t>
  </si>
  <si>
    <t>ODONTOLOGIA</t>
  </si>
  <si>
    <t>HOSPITALIZACION</t>
  </si>
  <si>
    <t>UNIDADES ESPECIALES</t>
  </si>
  <si>
    <t>PLAN DE INTERVENCIONES COLECTIVAS PIC</t>
  </si>
  <si>
    <t>AÑO 2023</t>
  </si>
  <si>
    <t>AÑO 2024</t>
  </si>
  <si>
    <t>UNIDADES CONEXAS A LA SALUD</t>
  </si>
  <si>
    <t>I TRIMESTRE 2025</t>
  </si>
  <si>
    <t>TOTAL</t>
  </si>
  <si>
    <t>Fuente: Estados Financieros- Anexo 04 Resol DDC-000003 de 2017</t>
  </si>
  <si>
    <t xml:space="preserve">Fuente: Estados Financieros- Anexo 04 Resol DDC-000001 de 2023 - 1er trimestre 2023
                                                      Anexo 04 Resol DDC-000003 de 2017 - 2do trimestre 2023 -4to trimestre 2023
</t>
  </si>
  <si>
    <t>Fuente: Estados Financieros- Anexo 04 Resol DDC-000001 de 2023</t>
  </si>
  <si>
    <t xml:space="preserve">PROCEDIMIENTOS Y ATENCIÓN GINECOBSTÉTRICA </t>
  </si>
  <si>
    <t xml:space="preserve">CONSULTA EXTERNAY PROCEDIMIENTOS SUBESPECIALIDADES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</si>
</sst>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9" fontId="0" fillId="0" borderId="0" xfId="1" applyFont="1"/>
    <xf numFmtId="0" fontId="2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3" fontId="5" fillId="2" borderId="6" xfId="0" applyNumberFormat="1" applyFont="1" applyFill="1" applyBorder="1" applyAlignment="1">
      <alignment horizontal="right" vertical="center"/>
    </xf>
    <xf numFmtId="9" fontId="5" fillId="2" borderId="6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vertical="center"/>
    </xf>
    <xf numFmtId="0" fontId="6" fillId="0" borderId="9" xfId="0" applyFont="1" applyBorder="1" applyAlignment="1">
      <alignment horizontal="right" vertical="center"/>
    </xf>
    <xf numFmtId="0" fontId="6" fillId="0" borderId="11" xfId="0" applyFont="1" applyBorder="1" applyAlignment="1">
      <alignment vertical="center" wrapText="1"/>
    </xf>
    <xf numFmtId="3" fontId="6" fillId="0" borderId="12" xfId="0" applyNumberFormat="1" applyFont="1" applyBorder="1" applyAlignment="1">
      <alignment horizontal="right" vertical="center"/>
    </xf>
    <xf numFmtId="3" fontId="6" fillId="0" borderId="12" xfId="0" applyNumberFormat="1" applyFont="1" applyBorder="1" applyAlignment="1">
      <alignment vertical="center"/>
    </xf>
    <xf numFmtId="9" fontId="6" fillId="0" borderId="13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vertical="center" wrapText="1"/>
    </xf>
    <xf numFmtId="9" fontId="6" fillId="0" borderId="15" xfId="0" applyNumberFormat="1" applyFont="1" applyBorder="1" applyAlignment="1">
      <alignment horizontal="right" vertical="center"/>
    </xf>
    <xf numFmtId="0" fontId="6" fillId="0" borderId="16" xfId="0" applyFont="1" applyBorder="1" applyAlignment="1">
      <alignment vertical="center" wrapText="1"/>
    </xf>
    <xf numFmtId="3" fontId="6" fillId="0" borderId="17" xfId="0" applyNumberFormat="1" applyFont="1" applyBorder="1" applyAlignment="1">
      <alignment horizontal="right" vertical="center"/>
    </xf>
    <xf numFmtId="3" fontId="6" fillId="0" borderId="17" xfId="0" applyNumberFormat="1" applyFont="1" applyBorder="1" applyAlignment="1">
      <alignment vertical="center"/>
    </xf>
    <xf numFmtId="9" fontId="6" fillId="0" borderId="18" xfId="0" applyNumberFormat="1" applyFont="1" applyBorder="1" applyAlignment="1">
      <alignment horizontal="right" vertical="center"/>
    </xf>
    <xf numFmtId="0" fontId="6" fillId="0" borderId="19" xfId="0" applyFont="1" applyBorder="1" applyAlignment="1">
      <alignment vertical="center" wrapText="1"/>
    </xf>
    <xf numFmtId="3" fontId="6" fillId="0" borderId="20" xfId="0" applyNumberFormat="1" applyFont="1" applyBorder="1" applyAlignment="1">
      <alignment horizontal="right" vertical="center"/>
    </xf>
    <xf numFmtId="3" fontId="6" fillId="0" borderId="20" xfId="0" applyNumberFormat="1" applyFont="1" applyBorder="1" applyAlignment="1">
      <alignment vertical="center"/>
    </xf>
    <xf numFmtId="9" fontId="6" fillId="0" borderId="2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vertical="center"/>
    </xf>
    <xf numFmtId="3" fontId="5" fillId="2" borderId="4" xfId="0" applyNumberFormat="1" applyFont="1" applyFill="1" applyBorder="1" applyAlignment="1">
      <alignment horizontal="right" vertical="center"/>
    </xf>
    <xf numFmtId="9" fontId="5" fillId="2" borderId="4" xfId="0" applyNumberFormat="1" applyFont="1" applyFill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22" xfId="0" applyFont="1" applyBorder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7"/>
  <sheetViews>
    <sheetView showGridLines="0" tabSelected="1" zoomScaleNormal="100" workbookViewId="0">
      <selection activeCell="G80" sqref="G80"/>
    </sheetView>
  </sheetViews>
  <sheetFormatPr baseColWidth="10" defaultRowHeight="15" x14ac:dyDescent="0.25"/>
  <cols>
    <col min="2" max="2" width="38.85546875" style="2" customWidth="1"/>
    <col min="3" max="3" width="13.85546875" style="2" customWidth="1"/>
    <col min="4" max="6" width="11.42578125" style="2"/>
  </cols>
  <sheetData>
    <row r="1" spans="2:7" ht="15.75" thickBot="1" x14ac:dyDescent="0.3"/>
    <row r="2" spans="2:7" ht="15.75" thickBot="1" x14ac:dyDescent="0.3">
      <c r="B2" s="10" t="s">
        <v>17</v>
      </c>
    </row>
    <row r="3" spans="2:7" ht="15.75" thickBot="1" x14ac:dyDescent="0.3"/>
    <row r="4" spans="2:7" ht="15.75" thickBot="1" x14ac:dyDescent="0.3">
      <c r="B4" s="3" t="s">
        <v>0</v>
      </c>
      <c r="C4" s="4" t="s">
        <v>1</v>
      </c>
      <c r="D4" s="5"/>
      <c r="E4" s="5"/>
      <c r="F4" s="6"/>
    </row>
    <row r="5" spans="2:7" ht="23.25" thickBot="1" x14ac:dyDescent="0.3">
      <c r="B5" s="11"/>
      <c r="C5" s="12" t="s">
        <v>2</v>
      </c>
      <c r="D5" s="12" t="s">
        <v>3</v>
      </c>
      <c r="E5" s="12" t="s">
        <v>4</v>
      </c>
      <c r="F5" s="12" t="s">
        <v>5</v>
      </c>
    </row>
    <row r="6" spans="2:7" ht="24" customHeight="1" x14ac:dyDescent="0.25">
      <c r="B6" s="16" t="s">
        <v>6</v>
      </c>
      <c r="C6" s="17">
        <v>56443</v>
      </c>
      <c r="D6" s="17">
        <v>94999</v>
      </c>
      <c r="E6" s="18">
        <f>+C6-D6</f>
        <v>-38556</v>
      </c>
      <c r="F6" s="19">
        <f>+E6/C6</f>
        <v>-0.68309622096628453</v>
      </c>
      <c r="G6" s="1"/>
    </row>
    <row r="7" spans="2:7" x14ac:dyDescent="0.25">
      <c r="B7" s="20" t="s">
        <v>7</v>
      </c>
      <c r="C7" s="13">
        <v>36449</v>
      </c>
      <c r="D7" s="13">
        <v>77578</v>
      </c>
      <c r="E7" s="14">
        <f t="shared" ref="E7:E15" si="0">+C7-D7</f>
        <v>-41129</v>
      </c>
      <c r="F7" s="21">
        <f t="shared" ref="F7:F15" si="1">+E7/C7</f>
        <v>-1.1283985843233011</v>
      </c>
    </row>
    <row r="8" spans="2:7" x14ac:dyDescent="0.25">
      <c r="B8" s="20" t="s">
        <v>8</v>
      </c>
      <c r="C8" s="13">
        <v>49435</v>
      </c>
      <c r="D8" s="13">
        <v>40167</v>
      </c>
      <c r="E8" s="14">
        <f t="shared" si="0"/>
        <v>9268</v>
      </c>
      <c r="F8" s="21">
        <f t="shared" si="1"/>
        <v>0.18747850713057551</v>
      </c>
    </row>
    <row r="9" spans="2:7" x14ac:dyDescent="0.25">
      <c r="B9" s="20" t="s">
        <v>9</v>
      </c>
      <c r="C9" s="13">
        <v>4996</v>
      </c>
      <c r="D9" s="13">
        <v>11627</v>
      </c>
      <c r="E9" s="14">
        <f t="shared" si="0"/>
        <v>-6631</v>
      </c>
      <c r="F9" s="21">
        <f t="shared" si="1"/>
        <v>-1.3272618094475581</v>
      </c>
    </row>
    <row r="10" spans="2:7" x14ac:dyDescent="0.25">
      <c r="B10" s="20" t="s">
        <v>10</v>
      </c>
      <c r="C10" s="13">
        <v>10032</v>
      </c>
      <c r="D10" s="13">
        <v>10778</v>
      </c>
      <c r="E10" s="14">
        <f t="shared" si="0"/>
        <v>-746</v>
      </c>
      <c r="F10" s="21">
        <f t="shared" si="1"/>
        <v>-7.4362041467304629E-2</v>
      </c>
    </row>
    <row r="11" spans="2:7" x14ac:dyDescent="0.25">
      <c r="B11" s="20" t="s">
        <v>11</v>
      </c>
      <c r="C11" s="13">
        <v>85680</v>
      </c>
      <c r="D11" s="13">
        <v>82263</v>
      </c>
      <c r="E11" s="14">
        <f t="shared" si="0"/>
        <v>3417</v>
      </c>
      <c r="F11" s="21">
        <f t="shared" si="1"/>
        <v>3.9880952380952378E-2</v>
      </c>
    </row>
    <row r="12" spans="2:7" x14ac:dyDescent="0.25">
      <c r="B12" s="20" t="s">
        <v>12</v>
      </c>
      <c r="C12" s="13">
        <v>116451</v>
      </c>
      <c r="D12" s="13">
        <v>93126</v>
      </c>
      <c r="E12" s="14">
        <f t="shared" si="0"/>
        <v>23325</v>
      </c>
      <c r="F12" s="21">
        <f t="shared" si="1"/>
        <v>0.20029883813792926</v>
      </c>
    </row>
    <row r="13" spans="2:7" x14ac:dyDescent="0.25">
      <c r="B13" s="20" t="s">
        <v>13</v>
      </c>
      <c r="C13" s="13">
        <v>86351</v>
      </c>
      <c r="D13" s="13">
        <v>79220</v>
      </c>
      <c r="E13" s="14">
        <f t="shared" si="0"/>
        <v>7131</v>
      </c>
      <c r="F13" s="21">
        <f t="shared" si="1"/>
        <v>8.2581556669870645E-2</v>
      </c>
    </row>
    <row r="14" spans="2:7" x14ac:dyDescent="0.25">
      <c r="B14" s="20" t="s">
        <v>14</v>
      </c>
      <c r="C14" s="15">
        <v>0</v>
      </c>
      <c r="D14" s="13">
        <v>5610</v>
      </c>
      <c r="E14" s="14">
        <f t="shared" si="0"/>
        <v>-5610</v>
      </c>
      <c r="F14" s="21">
        <v>0</v>
      </c>
    </row>
    <row r="15" spans="2:7" ht="15.75" thickBot="1" x14ac:dyDescent="0.3">
      <c r="B15" s="22" t="s">
        <v>15</v>
      </c>
      <c r="C15" s="23">
        <v>2624</v>
      </c>
      <c r="D15" s="23">
        <v>13709</v>
      </c>
      <c r="E15" s="24">
        <f t="shared" si="0"/>
        <v>-11085</v>
      </c>
      <c r="F15" s="25">
        <f t="shared" si="1"/>
        <v>-4.2244664634146343</v>
      </c>
    </row>
    <row r="16" spans="2:7" ht="15.75" thickBot="1" x14ac:dyDescent="0.3">
      <c r="B16" s="7" t="s">
        <v>30</v>
      </c>
      <c r="C16" s="8">
        <f>SUM(C6:C15)</f>
        <v>448461</v>
      </c>
      <c r="D16" s="8">
        <f t="shared" ref="D16:E16" si="2">SUM(D6:D15)</f>
        <v>509077</v>
      </c>
      <c r="E16" s="8">
        <f t="shared" si="2"/>
        <v>-60616</v>
      </c>
      <c r="F16" s="9">
        <f>+E16/C16</f>
        <v>-0.13516448476010176</v>
      </c>
    </row>
    <row r="17" spans="2:6" x14ac:dyDescent="0.25">
      <c r="B17" s="33" t="s">
        <v>31</v>
      </c>
    </row>
    <row r="18" spans="2:6" x14ac:dyDescent="0.25">
      <c r="B18" s="33"/>
    </row>
    <row r="19" spans="2:6" ht="15.75" thickBot="1" x14ac:dyDescent="0.3"/>
    <row r="20" spans="2:6" ht="15.75" thickBot="1" x14ac:dyDescent="0.3">
      <c r="B20" s="10" t="s">
        <v>19</v>
      </c>
    </row>
    <row r="21" spans="2:6" ht="15.75" thickBot="1" x14ac:dyDescent="0.3"/>
    <row r="22" spans="2:6" ht="15.75" thickBot="1" x14ac:dyDescent="0.3">
      <c r="B22" s="3" t="s">
        <v>0</v>
      </c>
      <c r="C22" s="4" t="s">
        <v>1</v>
      </c>
      <c r="D22" s="5"/>
      <c r="E22" s="5"/>
      <c r="F22" s="6"/>
    </row>
    <row r="23" spans="2:6" ht="23.25" thickBot="1" x14ac:dyDescent="0.3">
      <c r="B23" s="11"/>
      <c r="C23" s="12" t="s">
        <v>2</v>
      </c>
      <c r="D23" s="12" t="s">
        <v>3</v>
      </c>
      <c r="E23" s="12" t="s">
        <v>4</v>
      </c>
      <c r="F23" s="12" t="s">
        <v>5</v>
      </c>
    </row>
    <row r="24" spans="2:6" ht="22.5" x14ac:dyDescent="0.25">
      <c r="B24" s="16" t="s">
        <v>6</v>
      </c>
      <c r="C24" s="17">
        <v>54223</v>
      </c>
      <c r="D24" s="17">
        <v>78658</v>
      </c>
      <c r="E24" s="18">
        <f>+C24-D24</f>
        <v>-24435</v>
      </c>
      <c r="F24" s="19">
        <f>+E24/C24</f>
        <v>-0.45063902771886472</v>
      </c>
    </row>
    <row r="25" spans="2:6" x14ac:dyDescent="0.25">
      <c r="B25" s="20" t="s">
        <v>7</v>
      </c>
      <c r="C25" s="13">
        <v>51166</v>
      </c>
      <c r="D25" s="13">
        <v>67803</v>
      </c>
      <c r="E25" s="14">
        <f t="shared" ref="E25:E33" si="3">+C25-D25</f>
        <v>-16637</v>
      </c>
      <c r="F25" s="21">
        <f t="shared" ref="F25:F31" si="4">+E25/C25</f>
        <v>-0.32515733104014383</v>
      </c>
    </row>
    <row r="26" spans="2:6" x14ac:dyDescent="0.25">
      <c r="B26" s="20" t="s">
        <v>8</v>
      </c>
      <c r="C26" s="13">
        <v>69661</v>
      </c>
      <c r="D26" s="13">
        <v>53527</v>
      </c>
      <c r="E26" s="14">
        <f t="shared" si="3"/>
        <v>16134</v>
      </c>
      <c r="F26" s="21">
        <f t="shared" si="4"/>
        <v>0.23160735562222765</v>
      </c>
    </row>
    <row r="27" spans="2:6" x14ac:dyDescent="0.25">
      <c r="B27" s="20" t="s">
        <v>9</v>
      </c>
      <c r="C27" s="13">
        <v>5714</v>
      </c>
      <c r="D27" s="13">
        <v>15512</v>
      </c>
      <c r="E27" s="14">
        <f t="shared" si="3"/>
        <v>-9798</v>
      </c>
      <c r="F27" s="21">
        <f t="shared" si="4"/>
        <v>-1.7147357367868394</v>
      </c>
    </row>
    <row r="28" spans="2:6" x14ac:dyDescent="0.25">
      <c r="B28" s="20" t="s">
        <v>10</v>
      </c>
      <c r="C28" s="13">
        <v>9742</v>
      </c>
      <c r="D28" s="13">
        <v>9380</v>
      </c>
      <c r="E28" s="14">
        <f t="shared" si="3"/>
        <v>362</v>
      </c>
      <c r="F28" s="21">
        <f t="shared" si="4"/>
        <v>3.7158694313282691E-2</v>
      </c>
    </row>
    <row r="29" spans="2:6" x14ac:dyDescent="0.25">
      <c r="B29" s="20" t="s">
        <v>11</v>
      </c>
      <c r="C29" s="13">
        <v>85551</v>
      </c>
      <c r="D29" s="13">
        <v>75854</v>
      </c>
      <c r="E29" s="14">
        <f t="shared" si="3"/>
        <v>9697</v>
      </c>
      <c r="F29" s="21">
        <f t="shared" si="4"/>
        <v>0.11334759383291837</v>
      </c>
    </row>
    <row r="30" spans="2:6" x14ac:dyDescent="0.25">
      <c r="B30" s="20" t="s">
        <v>12</v>
      </c>
      <c r="C30" s="13">
        <v>107918</v>
      </c>
      <c r="D30" s="13">
        <v>94922</v>
      </c>
      <c r="E30" s="14">
        <f t="shared" si="3"/>
        <v>12996</v>
      </c>
      <c r="F30" s="21">
        <f t="shared" si="4"/>
        <v>0.12042476695268629</v>
      </c>
    </row>
    <row r="31" spans="2:6" x14ac:dyDescent="0.25">
      <c r="B31" s="20" t="s">
        <v>13</v>
      </c>
      <c r="C31" s="13">
        <v>74573</v>
      </c>
      <c r="D31" s="13">
        <v>79754</v>
      </c>
      <c r="E31" s="14">
        <f t="shared" si="3"/>
        <v>-5181</v>
      </c>
      <c r="F31" s="21">
        <f t="shared" si="4"/>
        <v>-6.9475547450149513E-2</v>
      </c>
    </row>
    <row r="32" spans="2:6" x14ac:dyDescent="0.25">
      <c r="B32" s="20" t="s">
        <v>14</v>
      </c>
      <c r="C32" s="15">
        <v>4667</v>
      </c>
      <c r="D32" s="13">
        <v>4537</v>
      </c>
      <c r="E32" s="14">
        <f t="shared" si="3"/>
        <v>130</v>
      </c>
      <c r="F32" s="21">
        <v>0</v>
      </c>
    </row>
    <row r="33" spans="2:6" ht="15.75" thickBot="1" x14ac:dyDescent="0.3">
      <c r="B33" s="22" t="s">
        <v>15</v>
      </c>
      <c r="C33" s="23">
        <v>11482</v>
      </c>
      <c r="D33" s="23">
        <v>14076</v>
      </c>
      <c r="E33" s="24">
        <f t="shared" si="3"/>
        <v>-2594</v>
      </c>
      <c r="F33" s="25">
        <f t="shared" ref="F33" si="5">+E33/C33</f>
        <v>-0.22591882947221739</v>
      </c>
    </row>
    <row r="34" spans="2:6" ht="15.75" thickBot="1" x14ac:dyDescent="0.3">
      <c r="B34" s="7" t="s">
        <v>30</v>
      </c>
      <c r="C34" s="8">
        <f>SUM(C24:C33)</f>
        <v>474697</v>
      </c>
      <c r="D34" s="8">
        <f t="shared" ref="D34" si="6">SUM(D24:D33)</f>
        <v>494023</v>
      </c>
      <c r="E34" s="8">
        <f t="shared" ref="E34" si="7">SUM(E24:E33)</f>
        <v>-19326</v>
      </c>
      <c r="F34" s="9">
        <f>+E34/C34</f>
        <v>-4.0712285942401151E-2</v>
      </c>
    </row>
    <row r="35" spans="2:6" ht="17.25" customHeight="1" x14ac:dyDescent="0.25">
      <c r="B35" s="34" t="s">
        <v>31</v>
      </c>
    </row>
    <row r="36" spans="2:6" ht="17.25" customHeight="1" x14ac:dyDescent="0.25">
      <c r="B36" s="34"/>
    </row>
    <row r="37" spans="2:6" ht="17.25" customHeight="1" thickBot="1" x14ac:dyDescent="0.3"/>
    <row r="38" spans="2:6" ht="17.25" customHeight="1" thickBot="1" x14ac:dyDescent="0.3">
      <c r="B38" s="10" t="s">
        <v>26</v>
      </c>
    </row>
    <row r="39" spans="2:6" ht="17.25" customHeight="1" thickBot="1" x14ac:dyDescent="0.3"/>
    <row r="40" spans="2:6" ht="17.25" customHeight="1" thickBot="1" x14ac:dyDescent="0.3">
      <c r="B40" s="3" t="s">
        <v>0</v>
      </c>
      <c r="C40" s="4" t="s">
        <v>1</v>
      </c>
      <c r="D40" s="5"/>
      <c r="E40" s="5"/>
      <c r="F40" s="6"/>
    </row>
    <row r="41" spans="2:6" ht="27.75" customHeight="1" thickBot="1" x14ac:dyDescent="0.3">
      <c r="B41" s="11"/>
      <c r="C41" s="12" t="s">
        <v>2</v>
      </c>
      <c r="D41" s="12" t="s">
        <v>3</v>
      </c>
      <c r="E41" s="12" t="s">
        <v>4</v>
      </c>
      <c r="F41" s="12" t="s">
        <v>5</v>
      </c>
    </row>
    <row r="42" spans="2:6" ht="24.75" customHeight="1" x14ac:dyDescent="0.25">
      <c r="B42" s="16" t="s">
        <v>6</v>
      </c>
      <c r="C42" s="17">
        <v>43506</v>
      </c>
      <c r="D42" s="17">
        <v>76308</v>
      </c>
      <c r="E42" s="18">
        <f>+C42-D42</f>
        <v>-32802</v>
      </c>
      <c r="F42" s="19">
        <f>+E42/C42</f>
        <v>-0.75396497034891741</v>
      </c>
    </row>
    <row r="43" spans="2:6" x14ac:dyDescent="0.25">
      <c r="B43" s="20" t="s">
        <v>7</v>
      </c>
      <c r="C43" s="13">
        <v>35116</v>
      </c>
      <c r="D43" s="13">
        <v>67789</v>
      </c>
      <c r="E43" s="14">
        <f t="shared" ref="E43:E51" si="8">+C43-D43</f>
        <v>-32673</v>
      </c>
      <c r="F43" s="21">
        <f t="shared" ref="F43:F51" si="9">+E43/C43</f>
        <v>-0.93043057295819565</v>
      </c>
    </row>
    <row r="44" spans="2:6" x14ac:dyDescent="0.25">
      <c r="B44" s="20" t="s">
        <v>8</v>
      </c>
      <c r="C44" s="13">
        <v>33441</v>
      </c>
      <c r="D44" s="13">
        <v>43624</v>
      </c>
      <c r="E44" s="14">
        <f t="shared" si="8"/>
        <v>-10183</v>
      </c>
      <c r="F44" s="21">
        <f t="shared" si="9"/>
        <v>-0.30450644418528156</v>
      </c>
    </row>
    <row r="45" spans="2:6" x14ac:dyDescent="0.25">
      <c r="B45" s="20" t="s">
        <v>9</v>
      </c>
      <c r="C45" s="13">
        <v>5150</v>
      </c>
      <c r="D45" s="13">
        <v>11937</v>
      </c>
      <c r="E45" s="14">
        <f t="shared" si="8"/>
        <v>-6787</v>
      </c>
      <c r="F45" s="21">
        <f t="shared" si="9"/>
        <v>-1.3178640776699029</v>
      </c>
    </row>
    <row r="46" spans="2:6" x14ac:dyDescent="0.25">
      <c r="B46" s="20" t="s">
        <v>10</v>
      </c>
      <c r="C46" s="13">
        <v>12345</v>
      </c>
      <c r="D46" s="13">
        <v>11932</v>
      </c>
      <c r="E46" s="14">
        <f t="shared" si="8"/>
        <v>413</v>
      </c>
      <c r="F46" s="21">
        <f t="shared" si="9"/>
        <v>3.3454840016200894E-2</v>
      </c>
    </row>
    <row r="47" spans="2:6" x14ac:dyDescent="0.25">
      <c r="B47" s="20" t="s">
        <v>11</v>
      </c>
      <c r="C47" s="13">
        <v>64005</v>
      </c>
      <c r="D47" s="13">
        <v>75771</v>
      </c>
      <c r="E47" s="14">
        <f t="shared" si="8"/>
        <v>-11766</v>
      </c>
      <c r="F47" s="21">
        <f t="shared" si="9"/>
        <v>-0.18382938832903678</v>
      </c>
    </row>
    <row r="48" spans="2:6" x14ac:dyDescent="0.25">
      <c r="B48" s="20" t="s">
        <v>12</v>
      </c>
      <c r="C48" s="13">
        <v>80882</v>
      </c>
      <c r="D48" s="13">
        <v>81377</v>
      </c>
      <c r="E48" s="14">
        <f t="shared" si="8"/>
        <v>-495</v>
      </c>
      <c r="F48" s="21">
        <f t="shared" si="9"/>
        <v>-6.1200267055710788E-3</v>
      </c>
    </row>
    <row r="49" spans="2:6" x14ac:dyDescent="0.25">
      <c r="B49" s="20" t="s">
        <v>13</v>
      </c>
      <c r="C49" s="13">
        <v>89128</v>
      </c>
      <c r="D49" s="13">
        <v>91965</v>
      </c>
      <c r="E49" s="14">
        <f t="shared" si="8"/>
        <v>-2837</v>
      </c>
      <c r="F49" s="21">
        <f t="shared" si="9"/>
        <v>-3.1830625617090026E-2</v>
      </c>
    </row>
    <row r="50" spans="2:6" x14ac:dyDescent="0.25">
      <c r="B50" s="20" t="s">
        <v>28</v>
      </c>
      <c r="C50" s="15">
        <v>46826</v>
      </c>
      <c r="D50" s="13">
        <v>49734</v>
      </c>
      <c r="E50" s="14">
        <f t="shared" si="8"/>
        <v>-2908</v>
      </c>
      <c r="F50" s="21">
        <f t="shared" si="9"/>
        <v>-6.2102250886259772E-2</v>
      </c>
    </row>
    <row r="51" spans="2:6" ht="15.75" thickBot="1" x14ac:dyDescent="0.3">
      <c r="B51" s="22" t="s">
        <v>15</v>
      </c>
      <c r="C51" s="23">
        <v>88387</v>
      </c>
      <c r="D51" s="23">
        <v>66845</v>
      </c>
      <c r="E51" s="24">
        <f t="shared" si="8"/>
        <v>21542</v>
      </c>
      <c r="F51" s="25">
        <f t="shared" si="9"/>
        <v>0.24372362451491736</v>
      </c>
    </row>
    <row r="52" spans="2:6" ht="17.25" customHeight="1" thickBot="1" x14ac:dyDescent="0.3">
      <c r="B52" s="7" t="s">
        <v>30</v>
      </c>
      <c r="C52" s="8">
        <f>SUM(C42:C51)</f>
        <v>498786</v>
      </c>
      <c r="D52" s="8">
        <f>SUM(D42:D51)</f>
        <v>577282</v>
      </c>
      <c r="E52" s="8">
        <f>SUM(E42:E51)</f>
        <v>-78496</v>
      </c>
      <c r="F52" s="9">
        <f>+E52/C52</f>
        <v>-0.15737410432530183</v>
      </c>
    </row>
    <row r="53" spans="2:6" ht="42.75" customHeight="1" x14ac:dyDescent="0.25">
      <c r="B53" s="35" t="s">
        <v>32</v>
      </c>
      <c r="C53" s="35"/>
      <c r="D53" s="35"/>
      <c r="E53" s="35"/>
      <c r="F53" s="35"/>
    </row>
    <row r="54" spans="2:6" ht="17.25" customHeight="1" thickBot="1" x14ac:dyDescent="0.3"/>
    <row r="55" spans="2:6" ht="17.25" customHeight="1" thickBot="1" x14ac:dyDescent="0.3">
      <c r="B55" s="10" t="s">
        <v>27</v>
      </c>
    </row>
    <row r="56" spans="2:6" ht="17.25" customHeight="1" thickBot="1" x14ac:dyDescent="0.3"/>
    <row r="57" spans="2:6" ht="17.25" customHeight="1" thickBot="1" x14ac:dyDescent="0.3">
      <c r="B57" s="3" t="s">
        <v>0</v>
      </c>
      <c r="C57" s="4" t="s">
        <v>1</v>
      </c>
      <c r="D57" s="5"/>
      <c r="E57" s="5"/>
      <c r="F57" s="6"/>
    </row>
    <row r="58" spans="2:6" ht="25.5" customHeight="1" thickBot="1" x14ac:dyDescent="0.3">
      <c r="B58" s="11"/>
      <c r="C58" s="12" t="s">
        <v>2</v>
      </c>
      <c r="D58" s="12" t="s">
        <v>3</v>
      </c>
      <c r="E58" s="12" t="s">
        <v>4</v>
      </c>
      <c r="F58" s="12" t="s">
        <v>5</v>
      </c>
    </row>
    <row r="59" spans="2:6" ht="24" customHeight="1" x14ac:dyDescent="0.25">
      <c r="B59" s="16" t="s">
        <v>6</v>
      </c>
      <c r="C59" s="17">
        <v>178782</v>
      </c>
      <c r="D59" s="17">
        <v>88102</v>
      </c>
      <c r="E59" s="18">
        <f>+C59-D59</f>
        <v>90680</v>
      </c>
      <c r="F59" s="19">
        <f>+E59/C59</f>
        <v>0.5072098980881744</v>
      </c>
    </row>
    <row r="60" spans="2:6" x14ac:dyDescent="0.25">
      <c r="B60" s="20" t="s">
        <v>7</v>
      </c>
      <c r="C60" s="13">
        <v>38391</v>
      </c>
      <c r="D60" s="13">
        <v>58195</v>
      </c>
      <c r="E60" s="14">
        <f t="shared" ref="E60:E68" si="10">+C60-D60</f>
        <v>-19804</v>
      </c>
      <c r="F60" s="21">
        <f t="shared" ref="F60:F68" si="11">+E60/C60</f>
        <v>-0.5158500690265948</v>
      </c>
    </row>
    <row r="61" spans="2:6" x14ac:dyDescent="0.25">
      <c r="B61" s="20" t="s">
        <v>8</v>
      </c>
      <c r="C61" s="13">
        <v>8456</v>
      </c>
      <c r="D61" s="13">
        <v>43925</v>
      </c>
      <c r="E61" s="14">
        <f t="shared" si="10"/>
        <v>-35469</v>
      </c>
      <c r="F61" s="21">
        <f t="shared" si="11"/>
        <v>-4.1945364238410594</v>
      </c>
    </row>
    <row r="62" spans="2:6" x14ac:dyDescent="0.25">
      <c r="B62" s="20" t="s">
        <v>9</v>
      </c>
      <c r="C62" s="13">
        <v>3450</v>
      </c>
      <c r="D62" s="13">
        <v>8475</v>
      </c>
      <c r="E62" s="14">
        <f t="shared" si="10"/>
        <v>-5025</v>
      </c>
      <c r="F62" s="21">
        <f t="shared" si="11"/>
        <v>-1.4565217391304348</v>
      </c>
    </row>
    <row r="63" spans="2:6" x14ac:dyDescent="0.25">
      <c r="B63" s="20" t="s">
        <v>10</v>
      </c>
      <c r="C63" s="13">
        <v>17193</v>
      </c>
      <c r="D63" s="13">
        <v>12808</v>
      </c>
      <c r="E63" s="14">
        <f t="shared" si="10"/>
        <v>4385</v>
      </c>
      <c r="F63" s="21">
        <f t="shared" si="11"/>
        <v>0.2550456581166754</v>
      </c>
    </row>
    <row r="64" spans="2:6" x14ac:dyDescent="0.25">
      <c r="B64" s="20" t="s">
        <v>11</v>
      </c>
      <c r="C64" s="13">
        <v>44648</v>
      </c>
      <c r="D64" s="13">
        <v>85111</v>
      </c>
      <c r="E64" s="14">
        <f t="shared" si="10"/>
        <v>-40463</v>
      </c>
      <c r="F64" s="21">
        <f t="shared" si="11"/>
        <v>-0.90626679806486288</v>
      </c>
    </row>
    <row r="65" spans="2:6" x14ac:dyDescent="0.25">
      <c r="B65" s="20" t="s">
        <v>12</v>
      </c>
      <c r="C65" s="13">
        <v>75224</v>
      </c>
      <c r="D65" s="13">
        <v>79438</v>
      </c>
      <c r="E65" s="14">
        <f t="shared" si="10"/>
        <v>-4214</v>
      </c>
      <c r="F65" s="21">
        <f t="shared" si="11"/>
        <v>-5.6019355524832504E-2</v>
      </c>
    </row>
    <row r="66" spans="2:6" x14ac:dyDescent="0.25">
      <c r="B66" s="20" t="s">
        <v>13</v>
      </c>
      <c r="C66" s="13">
        <v>84292</v>
      </c>
      <c r="D66" s="13">
        <v>78057</v>
      </c>
      <c r="E66" s="14">
        <f t="shared" si="10"/>
        <v>6235</v>
      </c>
      <c r="F66" s="21">
        <f t="shared" si="11"/>
        <v>7.3969059934513359E-2</v>
      </c>
    </row>
    <row r="67" spans="2:6" x14ac:dyDescent="0.25">
      <c r="B67" s="20" t="s">
        <v>28</v>
      </c>
      <c r="C67" s="13">
        <v>45057</v>
      </c>
      <c r="D67" s="13">
        <v>44190</v>
      </c>
      <c r="E67" s="14">
        <f t="shared" si="10"/>
        <v>867</v>
      </c>
      <c r="F67" s="21">
        <f t="shared" si="11"/>
        <v>1.9242293095412477E-2</v>
      </c>
    </row>
    <row r="68" spans="2:6" ht="15.75" thickBot="1" x14ac:dyDescent="0.3">
      <c r="B68" s="22" t="s">
        <v>15</v>
      </c>
      <c r="C68" s="23">
        <v>49359</v>
      </c>
      <c r="D68" s="23">
        <v>63073</v>
      </c>
      <c r="E68" s="24">
        <f t="shared" si="10"/>
        <v>-13714</v>
      </c>
      <c r="F68" s="25">
        <f t="shared" si="11"/>
        <v>-0.27784193358860593</v>
      </c>
    </row>
    <row r="69" spans="2:6" ht="17.25" customHeight="1" thickBot="1" x14ac:dyDescent="0.3">
      <c r="B69" s="7" t="s">
        <v>16</v>
      </c>
      <c r="C69" s="8">
        <f>SUM(C59:C68)</f>
        <v>544852</v>
      </c>
      <c r="D69" s="8">
        <f>SUM(D59:D68)</f>
        <v>561374</v>
      </c>
      <c r="E69" s="8">
        <f>SUM(E59:E68)</f>
        <v>-16522</v>
      </c>
      <c r="F69" s="9">
        <f>+E69/C69</f>
        <v>-3.0323831058709522E-2</v>
      </c>
    </row>
    <row r="70" spans="2:6" ht="17.25" customHeight="1" x14ac:dyDescent="0.25">
      <c r="B70" s="34" t="s">
        <v>33</v>
      </c>
    </row>
    <row r="71" spans="2:6" ht="17.25" customHeight="1" x14ac:dyDescent="0.25"/>
    <row r="72" spans="2:6" ht="17.25" customHeight="1" thickBot="1" x14ac:dyDescent="0.3"/>
    <row r="73" spans="2:6" ht="17.25" customHeight="1" thickBot="1" x14ac:dyDescent="0.3">
      <c r="B73" s="10" t="s">
        <v>29</v>
      </c>
    </row>
    <row r="74" spans="2:6" ht="17.25" customHeight="1" thickBot="1" x14ac:dyDescent="0.3"/>
    <row r="75" spans="2:6" ht="15.75" thickBot="1" x14ac:dyDescent="0.3">
      <c r="B75" s="3" t="s">
        <v>18</v>
      </c>
      <c r="C75" s="4" t="s">
        <v>1</v>
      </c>
      <c r="D75" s="5"/>
      <c r="E75" s="5"/>
      <c r="F75" s="6"/>
    </row>
    <row r="76" spans="2:6" ht="23.25" thickBot="1" x14ac:dyDescent="0.3">
      <c r="B76" s="11"/>
      <c r="C76" s="12" t="s">
        <v>2</v>
      </c>
      <c r="D76" s="12" t="s">
        <v>3</v>
      </c>
      <c r="E76" s="12" t="s">
        <v>4</v>
      </c>
      <c r="F76" s="12" t="s">
        <v>5</v>
      </c>
    </row>
    <row r="77" spans="2:6" ht="22.5" x14ac:dyDescent="0.25">
      <c r="B77" s="16" t="s">
        <v>35</v>
      </c>
      <c r="C77" s="17">
        <v>24186</v>
      </c>
      <c r="D77" s="17">
        <v>29319</v>
      </c>
      <c r="E77" s="18">
        <v>-5132</v>
      </c>
      <c r="F77" s="19">
        <v>-0.21</v>
      </c>
    </row>
    <row r="78" spans="2:6" x14ac:dyDescent="0.25">
      <c r="B78" s="20" t="s">
        <v>20</v>
      </c>
      <c r="C78" s="13">
        <v>9465</v>
      </c>
      <c r="D78" s="13">
        <v>15334</v>
      </c>
      <c r="E78" s="14">
        <v>-5869</v>
      </c>
      <c r="F78" s="21">
        <v>-0.62</v>
      </c>
    </row>
    <row r="79" spans="2:6" x14ac:dyDescent="0.25">
      <c r="B79" s="20" t="s">
        <v>21</v>
      </c>
      <c r="C79" s="13">
        <v>21600</v>
      </c>
      <c r="D79" s="13">
        <v>14971</v>
      </c>
      <c r="E79" s="14">
        <v>6629</v>
      </c>
      <c r="F79" s="21">
        <v>0.31</v>
      </c>
    </row>
    <row r="80" spans="2:6" x14ac:dyDescent="0.25">
      <c r="B80" s="20" t="s">
        <v>34</v>
      </c>
      <c r="C80" s="13">
        <v>1538</v>
      </c>
      <c r="D80" s="13">
        <v>1957</v>
      </c>
      <c r="E80" s="14">
        <v>-419</v>
      </c>
      <c r="F80" s="21">
        <v>-0.27</v>
      </c>
    </row>
    <row r="81" spans="2:6" x14ac:dyDescent="0.25">
      <c r="B81" s="20" t="s">
        <v>22</v>
      </c>
      <c r="C81" s="13">
        <v>5759</v>
      </c>
      <c r="D81" s="13">
        <v>3693</v>
      </c>
      <c r="E81" s="14">
        <v>2066</v>
      </c>
      <c r="F81" s="21">
        <v>0.36</v>
      </c>
    </row>
    <row r="82" spans="2:6" x14ac:dyDescent="0.25">
      <c r="B82" s="20" t="s">
        <v>23</v>
      </c>
      <c r="C82" s="13">
        <v>20051</v>
      </c>
      <c r="D82" s="13">
        <v>19308</v>
      </c>
      <c r="E82" s="14">
        <v>743</v>
      </c>
      <c r="F82" s="21">
        <v>0.04</v>
      </c>
    </row>
    <row r="83" spans="2:6" x14ac:dyDescent="0.25">
      <c r="B83" s="20" t="s">
        <v>24</v>
      </c>
      <c r="C83" s="13">
        <v>36355</v>
      </c>
      <c r="D83" s="13">
        <v>22781</v>
      </c>
      <c r="E83" s="14">
        <v>13574</v>
      </c>
      <c r="F83" s="21">
        <v>0.37</v>
      </c>
    </row>
    <row r="84" spans="2:6" x14ac:dyDescent="0.25">
      <c r="B84" s="20" t="s">
        <v>25</v>
      </c>
      <c r="C84" s="13">
        <v>10656</v>
      </c>
      <c r="D84" s="13">
        <v>16750</v>
      </c>
      <c r="E84" s="14">
        <v>-6094</v>
      </c>
      <c r="F84" s="21">
        <v>-0.56999999999999995</v>
      </c>
    </row>
    <row r="85" spans="2:6" ht="15.75" thickBot="1" x14ac:dyDescent="0.3">
      <c r="B85" s="26" t="s">
        <v>28</v>
      </c>
      <c r="C85" s="27">
        <v>7501</v>
      </c>
      <c r="D85" s="27">
        <v>8836</v>
      </c>
      <c r="E85" s="28">
        <v>-1335</v>
      </c>
      <c r="F85" s="29">
        <v>-0.18</v>
      </c>
    </row>
    <row r="86" spans="2:6" ht="15.75" thickBot="1" x14ac:dyDescent="0.3">
      <c r="B86" s="30" t="s">
        <v>30</v>
      </c>
      <c r="C86" s="31">
        <v>137112</v>
      </c>
      <c r="D86" s="31">
        <v>132950</v>
      </c>
      <c r="E86" s="31">
        <v>4162</v>
      </c>
      <c r="F86" s="32">
        <v>0.03</v>
      </c>
    </row>
    <row r="87" spans="2:6" x14ac:dyDescent="0.25">
      <c r="B87" s="34" t="s">
        <v>33</v>
      </c>
    </row>
  </sheetData>
  <mergeCells count="11">
    <mergeCell ref="B53:F53"/>
    <mergeCell ref="B40:B41"/>
    <mergeCell ref="C40:F40"/>
    <mergeCell ref="B57:B58"/>
    <mergeCell ref="C57:F57"/>
    <mergeCell ref="C75:F75"/>
    <mergeCell ref="B75:B76"/>
    <mergeCell ref="B4:B5"/>
    <mergeCell ref="C4:F4"/>
    <mergeCell ref="B22:B23"/>
    <mergeCell ref="C22:F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RENTABILIDAD POR UNIDAD DE NEOG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apoyocostos2</dc:creator>
  <cp:lastModifiedBy>apoyocostos2</cp:lastModifiedBy>
  <dcterms:created xsi:type="dcterms:W3CDTF">2025-05-13T16:57:29Z</dcterms:created>
  <dcterms:modified xsi:type="dcterms:W3CDTF">2025-05-13T17:36:21Z</dcterms:modified>
</cp:coreProperties>
</file>